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sellingenergy/Dropbox (Selling Energy)/_MTJ CLIENTS/SMART BUG/Sales Training Benefits Calculator drafts/V11/MODEL/"/>
    </mc:Choice>
  </mc:AlternateContent>
  <xr:revisionPtr revIDLastSave="0" documentId="13_ncr:1_{BBC826EB-CB34-9D4E-BE49-AB9AF2A3AC6C}" xr6:coauthVersionLast="36" xr6:coauthVersionMax="36" xr10:uidLastSave="{00000000-0000-0000-0000-000000000000}"/>
  <bookViews>
    <workbookView xWindow="53480" yWindow="460" windowWidth="42460" windowHeight="28260" tabRatio="500" xr2:uid="{00000000-000D-0000-FFFF-FFFF00000000}"/>
  </bookViews>
  <sheets>
    <sheet name="TRAINING BENEFITS ONE-PAGER" sheetId="6" r:id="rId1"/>
  </sheet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E12" i="6" l="1"/>
  <c r="E39" i="6" l="1"/>
  <c r="E20" i="6" l="1"/>
  <c r="E40" i="6" s="1"/>
  <c r="E17" i="6"/>
  <c r="E14" i="6"/>
  <c r="E41" i="6" l="1"/>
  <c r="E42" i="6"/>
  <c r="E34" i="6"/>
  <c r="E33" i="6"/>
  <c r="E32" i="6"/>
  <c r="E37" i="6" l="1"/>
  <c r="E36" i="6"/>
</calcChain>
</file>

<file path=xl/sharedStrings.xml><?xml version="1.0" encoding="utf-8"?>
<sst xmlns="http://schemas.openxmlformats.org/spreadsheetml/2006/main" count="41" uniqueCount="41">
  <si>
    <t>Average Deal Size</t>
  </si>
  <si>
    <r>
      <t>Sales Headcount</t>
    </r>
    <r>
      <rPr>
        <sz val="10"/>
        <color rgb="FF000000"/>
        <rFont val="Calibri"/>
        <family val="2"/>
        <scheme val="minor"/>
      </rPr>
      <t xml:space="preserve"> times </t>
    </r>
    <r>
      <rPr>
        <b/>
        <sz val="10"/>
        <color rgb="FF000000"/>
        <rFont val="Calibri"/>
        <family val="2"/>
        <scheme val="minor"/>
      </rPr>
      <t>Average # of Leads Worked per Salesperson</t>
    </r>
    <r>
      <rPr>
        <sz val="10"/>
        <color rgb="FF000000"/>
        <rFont val="Calibri"/>
        <family val="2"/>
        <scheme val="minor"/>
      </rPr>
      <t xml:space="preserve"> times </t>
    </r>
    <r>
      <rPr>
        <b/>
        <sz val="10"/>
        <color rgb="FF000000"/>
        <rFont val="Calibri"/>
        <family val="2"/>
        <scheme val="minor"/>
      </rPr>
      <t xml:space="preserve">Average Closing Ratio </t>
    </r>
    <r>
      <rPr>
        <sz val="10"/>
        <color rgb="FF000000"/>
        <rFont val="Calibri"/>
        <family val="2"/>
        <scheme val="minor"/>
      </rPr>
      <t xml:space="preserve">should approximately equal your </t>
    </r>
    <r>
      <rPr>
        <b/>
        <sz val="10"/>
        <color rgb="FF000000"/>
        <rFont val="Calibri"/>
        <family val="2"/>
        <scheme val="minor"/>
      </rPr>
      <t># Deals Closed per Year</t>
    </r>
    <r>
      <rPr>
        <sz val="10"/>
        <color rgb="FF000000"/>
        <rFont val="Calibri"/>
        <family val="2"/>
        <scheme val="minor"/>
      </rPr>
      <t>.</t>
    </r>
  </si>
  <si>
    <r>
      <t>Sales Headcount</t>
    </r>
    <r>
      <rPr>
        <sz val="10"/>
        <color rgb="FF000000"/>
        <rFont val="Calibri"/>
        <family val="2"/>
        <scheme val="minor"/>
      </rPr>
      <t xml:space="preserve"> times </t>
    </r>
    <r>
      <rPr>
        <b/>
        <sz val="10"/>
        <color rgb="FF000000"/>
        <rFont val="Calibri"/>
        <family val="2"/>
        <scheme val="minor"/>
      </rPr>
      <t>Average # Deals Closed per Salesperson per Year</t>
    </r>
    <r>
      <rPr>
        <sz val="10"/>
        <color rgb="FF000000"/>
        <rFont val="Calibri"/>
        <family val="2"/>
        <scheme val="minor"/>
      </rPr>
      <t xml:space="preserve"> times </t>
    </r>
    <r>
      <rPr>
        <b/>
        <sz val="10"/>
        <color rgb="FF000000"/>
        <rFont val="Calibri"/>
        <family val="2"/>
        <scheme val="minor"/>
      </rPr>
      <t xml:space="preserve">Average Deal Size </t>
    </r>
    <r>
      <rPr>
        <sz val="10"/>
        <color rgb="FF000000"/>
        <rFont val="Calibri"/>
        <family val="2"/>
        <scheme val="minor"/>
      </rPr>
      <t xml:space="preserve">should approximately equal your </t>
    </r>
    <r>
      <rPr>
        <b/>
        <sz val="10"/>
        <color rgb="FF000000"/>
        <rFont val="Calibri"/>
        <family val="2"/>
        <scheme val="minor"/>
      </rPr>
      <t>Annual Revenue</t>
    </r>
    <r>
      <rPr>
        <sz val="10"/>
        <color rgb="FF000000"/>
        <rFont val="Calibri"/>
        <family val="2"/>
        <scheme val="minor"/>
      </rPr>
      <t>.</t>
    </r>
  </si>
  <si>
    <r>
      <t>Annual Revenue</t>
    </r>
    <r>
      <rPr>
        <sz val="10"/>
        <color rgb="FF000000"/>
        <rFont val="Calibri"/>
        <family val="2"/>
        <scheme val="minor"/>
      </rPr>
      <t xml:space="preserve"> times </t>
    </r>
    <r>
      <rPr>
        <b/>
        <sz val="10"/>
        <color rgb="FF000000"/>
        <rFont val="Calibri"/>
        <family val="2"/>
        <scheme val="minor"/>
      </rPr>
      <t>Average % Margin</t>
    </r>
    <r>
      <rPr>
        <sz val="10"/>
        <color rgb="FF000000"/>
        <rFont val="Calibri"/>
        <family val="2"/>
        <scheme val="minor"/>
      </rPr>
      <t xml:space="preserve"> should approximately equal your </t>
    </r>
    <r>
      <rPr>
        <b/>
        <sz val="10"/>
        <color rgb="FF000000"/>
        <rFont val="Calibri"/>
        <family val="2"/>
        <scheme val="minor"/>
      </rPr>
      <t>Annual Margin</t>
    </r>
    <r>
      <rPr>
        <sz val="10"/>
        <color rgb="FF000000"/>
        <rFont val="Calibri"/>
        <family val="2"/>
        <scheme val="minor"/>
      </rPr>
      <t>.</t>
    </r>
  </si>
  <si>
    <t>Average # Leads per Salesperson</t>
  </si>
  <si>
    <t>Average Closing Ratio</t>
  </si>
  <si>
    <t>Average % Margin</t>
  </si>
  <si>
    <t>Incremental # Deals Closed per Year</t>
  </si>
  <si>
    <t>Incremental Revenue per Year</t>
  </si>
  <si>
    <t>Incremental Margin per Year</t>
  </si>
  <si>
    <t># Days of Post-Training Sales Performance to Recoup Training Investment</t>
  </si>
  <si>
    <t># Times Training Investment Would Be Repaid in Year 1</t>
  </si>
  <si>
    <t># Avoided Salesperson Replacements to Recoup Training Investment</t>
  </si>
  <si>
    <t># of Incremental Deals to Recoup Training Investment</t>
  </si>
  <si>
    <t>CURRENT</t>
  </si>
  <si>
    <t>% Increase in Revenue* to Recoup Training Investment</t>
  </si>
  <si>
    <t>Enter your data in the following highlighted cells to create your own compelling case for sales training.</t>
  </si>
  <si>
    <t>The following results are calculated using the answers you provided above:</t>
  </si>
  <si>
    <r>
      <t xml:space="preserve">Professional sales training is essential to attracting, cultivating and retaining salespeople.  Benefits include </t>
    </r>
    <r>
      <rPr>
        <b/>
        <sz val="11"/>
        <color theme="1"/>
        <rFont val="Calibri"/>
        <family val="2"/>
        <scheme val="minor"/>
      </rPr>
      <t>higher revenues and margins</t>
    </r>
    <r>
      <rPr>
        <sz val="11"/>
        <color theme="1"/>
        <rFont val="Calibri"/>
        <family val="2"/>
        <scheme val="minor"/>
      </rPr>
      <t xml:space="preserve">, </t>
    </r>
    <r>
      <rPr>
        <b/>
        <sz val="11"/>
        <color theme="1"/>
        <rFont val="Calibri"/>
        <family val="2"/>
        <scheme val="minor"/>
      </rPr>
      <t>more productive use of valuable leads</t>
    </r>
    <r>
      <rPr>
        <sz val="11"/>
        <color theme="1"/>
        <rFont val="Calibri"/>
        <family val="2"/>
        <scheme val="minor"/>
      </rPr>
      <t xml:space="preserve">, and </t>
    </r>
    <r>
      <rPr>
        <b/>
        <sz val="11"/>
        <color theme="1"/>
        <rFont val="Calibri"/>
        <family val="2"/>
        <scheme val="minor"/>
      </rPr>
      <t>less employee turnover</t>
    </r>
    <r>
      <rPr>
        <sz val="11"/>
        <color theme="1"/>
        <rFont val="Calibri"/>
        <family val="2"/>
        <scheme val="minor"/>
      </rPr>
      <t xml:space="preserve">.  The true value of sales training becomes obvious once you quantify and monetize these benefits.  </t>
    </r>
  </si>
  <si>
    <t>Incremental Revenue to Recoup Training Investment</t>
  </si>
  <si>
    <r>
      <t xml:space="preserve">Average Cost to Replace a Salesperson </t>
    </r>
    <r>
      <rPr>
        <sz val="10"/>
        <color rgb="FF000000"/>
        <rFont val="Calibri"/>
        <family val="2"/>
        <scheme val="minor"/>
      </rPr>
      <t>includes job posting, interviewing, training, payroll/expenses paid during training, improperly handled leads, etc.</t>
    </r>
  </si>
  <si>
    <t>POST-SALES TRAINING</t>
  </si>
  <si>
    <t>© 2019 Selling Energy.  All rights reserved. Visit www.sellingenergy.com for additional insights.</t>
  </si>
  <si>
    <r>
      <rPr>
        <sz val="11"/>
        <color rgb="FFEC068D"/>
        <rFont val="Calibri (Body)_x0000_"/>
      </rPr>
      <t>Perhaps you've heard the story about the VP of Sales who asks the CFO to approve an investment in sales training for his people.  The CFO’s immediate reaction is, “What if we train your people and they leave?” The VP Sales immediately replies, “What if we</t>
    </r>
    <r>
      <rPr>
        <i/>
        <sz val="11"/>
        <color rgb="FFEC068D"/>
        <rFont val="Calibri (Body)_x0000_"/>
      </rPr>
      <t xml:space="preserve"> don’t </t>
    </r>
    <r>
      <rPr>
        <sz val="11"/>
        <color rgb="FFEC068D"/>
        <rFont val="Calibri (Body)_x0000_"/>
      </rPr>
      <t xml:space="preserve">train them and they </t>
    </r>
    <r>
      <rPr>
        <i/>
        <sz val="11"/>
        <color rgb="FFEC068D"/>
        <rFont val="Calibri (Body)_x0000_"/>
      </rPr>
      <t>stay</t>
    </r>
    <r>
      <rPr>
        <sz val="11"/>
        <color rgb="FFEC068D"/>
        <rFont val="Calibri (Body)_x0000_"/>
      </rPr>
      <t>?”</t>
    </r>
    <r>
      <rPr>
        <sz val="11"/>
        <color rgb="FFEC068D"/>
        <rFont val="Calibri"/>
        <family val="2"/>
        <scheme val="minor"/>
      </rPr>
      <t xml:space="preserve">  </t>
    </r>
  </si>
  <si>
    <t>1.</t>
  </si>
  <si>
    <t>2.</t>
  </si>
  <si>
    <t>3.</t>
  </si>
  <si>
    <t>4.</t>
  </si>
  <si>
    <t>5.</t>
  </si>
  <si>
    <t>6.</t>
  </si>
  <si>
    <t>7.</t>
  </si>
  <si>
    <t>8.</t>
  </si>
  <si>
    <r>
      <rPr>
        <sz val="11"/>
        <color theme="1"/>
        <rFont val="Calibri"/>
        <family val="2"/>
        <scheme val="minor"/>
      </rPr>
      <t xml:space="preserve">What is your current </t>
    </r>
    <r>
      <rPr>
        <b/>
        <sz val="11"/>
        <color theme="1"/>
        <rFont val="Calibri"/>
        <family val="2"/>
        <scheme val="minor"/>
      </rPr>
      <t>Sales Headcount</t>
    </r>
    <r>
      <rPr>
        <sz val="11"/>
        <color theme="1"/>
        <rFont val="Calibri"/>
        <family val="2"/>
        <scheme val="minor"/>
      </rPr>
      <t>?</t>
    </r>
  </si>
  <si>
    <r>
      <rPr>
        <sz val="11"/>
        <color theme="1"/>
        <rFont val="Calibri"/>
        <family val="2"/>
        <scheme val="minor"/>
      </rPr>
      <t xml:space="preserve">What is your </t>
    </r>
    <r>
      <rPr>
        <b/>
        <sz val="11"/>
        <color theme="1"/>
        <rFont val="Calibri"/>
        <family val="2"/>
        <scheme val="minor"/>
      </rPr>
      <t>Average Cost to Replace a Salesperson</t>
    </r>
    <r>
      <rPr>
        <sz val="11"/>
        <color theme="1"/>
        <rFont val="Calibri"/>
        <family val="2"/>
        <scheme val="minor"/>
      </rPr>
      <t>?</t>
    </r>
  </si>
  <si>
    <r>
      <rPr>
        <sz val="11"/>
        <color theme="1"/>
        <rFont val="Calibri"/>
        <family val="2"/>
        <scheme val="minor"/>
      </rPr>
      <t xml:space="preserve">What is your </t>
    </r>
    <r>
      <rPr>
        <b/>
        <sz val="11"/>
        <color theme="1"/>
        <rFont val="Calibri"/>
        <family val="2"/>
        <scheme val="minor"/>
      </rPr>
      <t>Average # of Leads per Salesperson</t>
    </r>
    <r>
      <rPr>
        <sz val="11"/>
        <color theme="1"/>
        <rFont val="Calibri"/>
        <family val="2"/>
        <scheme val="minor"/>
      </rPr>
      <t xml:space="preserve"> in a given year?</t>
    </r>
  </si>
  <si>
    <r>
      <rPr>
        <sz val="11"/>
        <color theme="1"/>
        <rFont val="Calibri"/>
        <family val="2"/>
        <scheme val="minor"/>
      </rPr>
      <t xml:space="preserve">What is your </t>
    </r>
    <r>
      <rPr>
        <b/>
        <sz val="11"/>
        <color theme="1"/>
        <rFont val="Calibri"/>
        <family val="2"/>
        <scheme val="minor"/>
      </rPr>
      <t xml:space="preserve">Average Closing Ratio </t>
    </r>
    <r>
      <rPr>
        <sz val="11"/>
        <color theme="1"/>
        <rFont val="Calibri"/>
        <family val="2"/>
        <scheme val="minor"/>
      </rPr>
      <t>across all salespeople?</t>
    </r>
  </si>
  <si>
    <r>
      <rPr>
        <sz val="11"/>
        <color theme="1"/>
        <rFont val="Calibri"/>
        <family val="2"/>
        <scheme val="minor"/>
      </rPr>
      <t xml:space="preserve">What is your </t>
    </r>
    <r>
      <rPr>
        <b/>
        <sz val="11"/>
        <color theme="1"/>
        <rFont val="Calibri"/>
        <family val="2"/>
        <scheme val="minor"/>
      </rPr>
      <t>Average Deal Size</t>
    </r>
    <r>
      <rPr>
        <sz val="11"/>
        <color theme="1"/>
        <rFont val="Calibri"/>
        <family val="2"/>
        <scheme val="minor"/>
      </rPr>
      <t xml:space="preserve"> across all salespeople?</t>
    </r>
  </si>
  <si>
    <r>
      <rPr>
        <sz val="11"/>
        <color theme="1"/>
        <rFont val="Calibri"/>
        <family val="2"/>
        <scheme val="minor"/>
      </rPr>
      <t xml:space="preserve">What is your </t>
    </r>
    <r>
      <rPr>
        <b/>
        <sz val="11"/>
        <color theme="1"/>
        <rFont val="Calibri"/>
        <family val="2"/>
        <scheme val="minor"/>
      </rPr>
      <t>Average % Margin</t>
    </r>
    <r>
      <rPr>
        <sz val="11"/>
        <color theme="1"/>
        <rFont val="Calibri"/>
        <family val="2"/>
        <scheme val="minor"/>
      </rPr>
      <t xml:space="preserve"> across all deals?</t>
    </r>
  </si>
  <si>
    <r>
      <rPr>
        <sz val="11"/>
        <color theme="1"/>
        <rFont val="Calibri"/>
        <family val="2"/>
        <scheme val="minor"/>
      </rPr>
      <t xml:space="preserve">How much would you like to invest in </t>
    </r>
    <r>
      <rPr>
        <b/>
        <sz val="11"/>
        <color theme="1"/>
        <rFont val="Calibri"/>
        <family val="2"/>
        <scheme val="minor"/>
      </rPr>
      <t>Sales Training per Salesperson</t>
    </r>
    <r>
      <rPr>
        <sz val="11"/>
        <color theme="1"/>
        <rFont val="Calibri"/>
        <family val="2"/>
        <scheme val="minor"/>
      </rPr>
      <t>?</t>
    </r>
  </si>
  <si>
    <r>
      <rPr>
        <sz val="11"/>
        <color theme="1"/>
        <rFont val="Calibri"/>
        <family val="2"/>
        <scheme val="minor"/>
      </rPr>
      <t xml:space="preserve">What </t>
    </r>
    <r>
      <rPr>
        <b/>
        <sz val="11"/>
        <color theme="1"/>
        <rFont val="Calibri"/>
        <family val="2"/>
        <scheme val="minor"/>
      </rPr>
      <t>% Improvement</t>
    </r>
    <r>
      <rPr>
        <sz val="11"/>
        <color theme="1"/>
        <rFont val="Calibri"/>
        <family val="2"/>
        <scheme val="minor"/>
      </rPr>
      <t xml:space="preserve"> do you expect? (See "POST-SALES TRAINING" column for results.)</t>
    </r>
  </si>
  <si>
    <t>BUILD A COMPELLING CASE FOR YOUR SALES TRAINING USING REAL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</si>
</sst>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_(* #,##0_);_(* \(#,##0\);_(* &quot;-&quot;??_);_(@_)"/>
    <numFmt numFmtId="166" formatCode="0.0%"/>
    <numFmt numFmtId="167" formatCode="0.0"/>
  </numFmts>
  <fonts count="24">
    <font>
      <sz val="12"/>
      <color theme="1"/>
      <name val="Calibri"/>
      <family val="2"/>
      <scheme val="minor"/>
    </font>
    <font>
      <u/>
      <sz val="12"/>
      <color theme="10"/>
      <name val="Calibri"/>
      <family val="2"/>
      <scheme val="minor"/>
    </font>
    <font>
      <u/>
      <sz val="12"/>
      <color theme="1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sz val="8"/>
      <color rgb="FF0070C0"/>
      <name val="Calibri"/>
      <family val="2"/>
      <scheme val="minor"/>
    </font>
    <font>
      <sz val="8"/>
      <color theme="1"/>
      <name val="Calibri"/>
      <family val="2"/>
      <scheme val="minor"/>
    </font>
    <font>
      <b/>
      <sz val="14"/>
      <color rgb="FFC00000"/>
      <name val="Calibri"/>
      <family val="2"/>
      <scheme val="minor"/>
    </font>
    <font>
      <sz val="5"/>
      <color theme="1"/>
      <name val="Calibri"/>
      <family val="2"/>
      <scheme val="minor"/>
    </font>
    <font>
      <b/>
      <sz val="10"/>
      <color rgb="FF000000"/>
      <name val="Calibri"/>
      <family val="2"/>
      <scheme val="minor"/>
    </font>
    <font>
      <sz val="10"/>
      <color rgb="FF000000"/>
      <name val="Calibri"/>
      <family val="2"/>
      <scheme val="minor"/>
    </font>
    <font>
      <b/>
      <sz val="11"/>
      <color rgb="FF000000"/>
      <name val="Calibri"/>
      <family val="2"/>
      <scheme val="minor"/>
    </font>
    <font>
      <sz val="12"/>
      <color theme="1"/>
      <name val="Arial Black"/>
      <family val="2"/>
    </font>
    <font>
      <sz val="10"/>
      <color theme="1"/>
      <name val="Calibri"/>
      <family val="2"/>
      <scheme val="minor"/>
    </font>
    <font>
      <b/>
      <sz val="10"/>
      <color theme="1"/>
      <name val="Calibri"/>
      <family val="2"/>
      <scheme val="minor"/>
    </font>
    <font>
      <sz val="11"/>
      <color rgb="FFD32477"/>
      <name val="Calibri"/>
      <family val="2"/>
      <scheme val="minor"/>
    </font>
    <font>
      <sz val="12"/>
      <color rgb="FF02454C"/>
      <name val="Arial Black"/>
      <family val="2"/>
    </font>
    <font>
      <sz val="11"/>
      <color rgb="FFEC068D"/>
      <name val="Calibri (Body)_x0000_"/>
    </font>
    <font>
      <i/>
      <sz val="11"/>
      <color rgb="FFEC068D"/>
      <name val="Calibri (Body)_x0000_"/>
    </font>
    <font>
      <sz val="11"/>
      <color rgb="FFEC068D"/>
      <name val="Calibri"/>
      <family val="2"/>
      <scheme val="minor"/>
    </font>
    <font>
      <b/>
      <sz val="11"/>
      <color rgb="FFEC068D"/>
      <name val="Calibri"/>
      <family val="2"/>
      <scheme val="minor"/>
    </font>
    <font>
      <b/>
      <sz val="14"/>
      <color rgb="FFEC068D"/>
      <name val="Calibri"/>
      <family val="2"/>
      <scheme val="minor"/>
    </font>
  </fonts>
  <fills count="3">
    <fill>
      <patternFill patternType="none"/>
    </fill>
    <fill>
      <patternFill patternType="gray125"/>
    </fill>
    <fill>
      <patternFill patternType="solid">
        <fgColor theme="8" tint="0.79998168889431442"/>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cellStyleXfs>
  <cellXfs count="43">
    <xf numFmtId="0" fontId="0" fillId="0" borderId="0" xfId="0"/>
    <xf numFmtId="0" fontId="7" fillId="0" borderId="0" xfId="0" applyFont="1" applyAlignment="1">
      <alignment horizontal="left" vertical="center" indent="2"/>
    </xf>
    <xf numFmtId="0" fontId="8" fillId="0" borderId="0" xfId="0" applyFont="1" applyAlignment="1">
      <alignment vertical="center"/>
    </xf>
    <xf numFmtId="0" fontId="6" fillId="0" borderId="0" xfId="0" applyFont="1" applyAlignment="1">
      <alignment horizontal="left" vertical="center" indent="2"/>
    </xf>
    <xf numFmtId="0" fontId="10" fillId="0" borderId="0" xfId="0" applyFont="1" applyAlignment="1">
      <alignment vertical="center"/>
    </xf>
    <xf numFmtId="0" fontId="13" fillId="0" borderId="0" xfId="0" applyFont="1" applyAlignment="1">
      <alignment horizontal="left" vertical="center" indent="2"/>
    </xf>
    <xf numFmtId="0" fontId="0" fillId="0" borderId="0" xfId="0" applyAlignment="1">
      <alignment horizontal="center"/>
    </xf>
    <xf numFmtId="9" fontId="0" fillId="0" borderId="0" xfId="0" applyNumberFormat="1" applyAlignment="1">
      <alignment horizontal="center"/>
    </xf>
    <xf numFmtId="9" fontId="6" fillId="0" borderId="0" xfId="0" applyNumberFormat="1" applyFont="1" applyAlignment="1">
      <alignment horizontal="center" vertical="center"/>
    </xf>
    <xf numFmtId="164" fontId="6" fillId="0" borderId="0" xfId="5" applyNumberFormat="1" applyFont="1" applyAlignment="1">
      <alignment horizontal="center" vertical="center"/>
    </xf>
    <xf numFmtId="9" fontId="0" fillId="0" borderId="0" xfId="4" applyFont="1" applyAlignment="1">
      <alignment horizontal="center"/>
    </xf>
    <xf numFmtId="164" fontId="0" fillId="0" borderId="0" xfId="5" applyNumberFormat="1" applyFont="1" applyAlignment="1">
      <alignment horizontal="center"/>
    </xf>
    <xf numFmtId="165" fontId="0" fillId="0" borderId="0" xfId="3" applyNumberFormat="1" applyFont="1" applyAlignment="1">
      <alignment horizontal="center"/>
    </xf>
    <xf numFmtId="164" fontId="0" fillId="0" borderId="0" xfId="0" applyNumberFormat="1" applyAlignment="1">
      <alignment horizontal="center"/>
    </xf>
    <xf numFmtId="0" fontId="4" fillId="0" borderId="0" xfId="0" applyFont="1" applyAlignment="1">
      <alignment horizontal="center"/>
    </xf>
    <xf numFmtId="0" fontId="15" fillId="0" borderId="0" xfId="0" applyFont="1"/>
    <xf numFmtId="0" fontId="6" fillId="0" borderId="0" xfId="0" applyFont="1" applyAlignment="1">
      <alignment horizontal="center" vertical="center"/>
    </xf>
    <xf numFmtId="0" fontId="16" fillId="0" borderId="0" xfId="0" applyFont="1" applyAlignment="1">
      <alignment horizontal="center"/>
    </xf>
    <xf numFmtId="0" fontId="6" fillId="0" borderId="0" xfId="0" applyFont="1" applyAlignment="1">
      <alignment horizontal="right" vertical="center" indent="1"/>
    </xf>
    <xf numFmtId="0" fontId="0" fillId="0" borderId="0" xfId="0" applyFont="1"/>
    <xf numFmtId="0" fontId="17" fillId="0" borderId="0" xfId="0" applyFont="1" applyAlignment="1">
      <alignment vertical="center"/>
    </xf>
    <xf numFmtId="164" fontId="0" fillId="0" borderId="0" xfId="0" applyNumberFormat="1" applyFont="1" applyFill="1" applyAlignment="1">
      <alignment horizontal="center"/>
    </xf>
    <xf numFmtId="0" fontId="0" fillId="0" borderId="0" xfId="0" applyFont="1" applyFill="1"/>
    <xf numFmtId="1" fontId="0" fillId="0" borderId="0" xfId="0" applyNumberFormat="1" applyFont="1" applyFill="1" applyAlignment="1">
      <alignment horizontal="center"/>
    </xf>
    <xf numFmtId="9" fontId="0" fillId="2" borderId="0" xfId="4" applyFont="1" applyFill="1" applyBorder="1" applyAlignment="1">
      <alignment horizontal="center"/>
    </xf>
    <xf numFmtId="166" fontId="3" fillId="0" borderId="0" xfId="4" applyNumberFormat="1" applyFont="1" applyFill="1" applyAlignment="1">
      <alignment horizontal="center"/>
    </xf>
    <xf numFmtId="0" fontId="0" fillId="2" borderId="1" xfId="0" applyFill="1" applyBorder="1" applyAlignment="1" applyProtection="1">
      <alignment horizontal="center"/>
      <protection locked="0"/>
    </xf>
    <xf numFmtId="164" fontId="0" fillId="2" borderId="1" xfId="5" applyNumberFormat="1" applyFont="1" applyFill="1" applyBorder="1" applyAlignment="1" applyProtection="1">
      <alignment horizontal="center"/>
      <protection locked="0"/>
    </xf>
    <xf numFmtId="9" fontId="0" fillId="2" borderId="1" xfId="4" applyFont="1" applyFill="1" applyBorder="1" applyAlignment="1" applyProtection="1">
      <alignment horizontal="center"/>
      <protection locked="0"/>
    </xf>
    <xf numFmtId="167" fontId="5" fillId="0" borderId="0" xfId="0" applyNumberFormat="1" applyFont="1" applyFill="1" applyAlignment="1">
      <alignment horizontal="center" vertical="center"/>
    </xf>
    <xf numFmtId="0" fontId="5" fillId="0" borderId="0" xfId="0" applyFont="1" applyAlignment="1">
      <alignment horizontal="left" vertical="center" wrapText="1"/>
    </xf>
    <xf numFmtId="0" fontId="16" fillId="0" borderId="0" xfId="0" applyFont="1" applyAlignment="1">
      <alignment horizontal="center" wrapText="1"/>
    </xf>
    <xf numFmtId="0" fontId="14" fillId="0" borderId="0" xfId="0" applyFont="1" applyAlignment="1">
      <alignment horizontal="left" vertical="center" wrapText="1"/>
    </xf>
    <xf numFmtId="0" fontId="18" fillId="0" borderId="0" xfId="0" applyFont="1" applyAlignment="1">
      <alignment horizontal="left" vertical="center"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6" fillId="0" borderId="0" xfId="0" applyFont="1" applyAlignment="1">
      <alignment horizontal="left" vertical="center"/>
    </xf>
    <xf numFmtId="0" fontId="11" fillId="0" borderId="0" xfId="0" applyFont="1" applyAlignment="1">
      <alignment horizontal="left" vertical="center" wrapText="1" indent="1"/>
    </xf>
    <xf numFmtId="49" fontId="23" fillId="0" borderId="0" xfId="0" quotePrefix="1" applyNumberFormat="1" applyFont="1" applyAlignment="1">
      <alignment horizontal="center" vertical="center"/>
    </xf>
    <xf numFmtId="49" fontId="23" fillId="0" borderId="0" xfId="0" applyNumberFormat="1"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wrapText="1"/>
    </xf>
  </cellXfs>
  <cellStyles count="6">
    <cellStyle name="Comma" xfId="3" builtinId="3"/>
    <cellStyle name="Currency" xfId="5" builtinId="4"/>
    <cellStyle name="Followed Hyperlink" xfId="2" builtinId="9" hidden="1"/>
    <cellStyle name="Hyperlink" xfId="1" builtinId="8" hidden="1"/>
    <cellStyle name="Normal" xfId="0" builtinId="0"/>
    <cellStyle name="Percent" xfId="4" builtinId="5"/>
  </cellStyles>
  <dxfs count="0"/>
  <tableStyles count="0" defaultTableStyle="TableStyleMedium9" defaultPivotStyle="PivotStyleMedium4"/>
  <colors>
    <mruColors>
      <color rgb="FFEC068D"/>
      <color rgb="FF02454C"/>
      <color rgb="FFD32477"/>
      <color rgb="FFFF40FF"/>
      <color rgb="FFFFF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711200</xdr:colOff>
      <xdr:row>34</xdr:row>
      <xdr:rowOff>44450</xdr:rowOff>
    </xdr:from>
    <xdr:to>
      <xdr:col>4</xdr:col>
      <xdr:colOff>774700</xdr:colOff>
      <xdr:row>37</xdr:row>
      <xdr:rowOff>31750</xdr:rowOff>
    </xdr:to>
    <xdr:sp macro="" textlink="">
      <xdr:nvSpPr>
        <xdr:cNvPr id="2" name="Rounded Rectangle 1">
          <a:extLst>
            <a:ext uri="{FF2B5EF4-FFF2-40B4-BE49-F238E27FC236}">
              <a16:creationId xmlns:a16="http://schemas.microsoft.com/office/drawing/2014/main" id="{5F9881B9-02D1-5440-9656-18A895F6BC23}"/>
            </a:ext>
          </a:extLst>
        </xdr:cNvPr>
        <xdr:cNvSpPr/>
      </xdr:nvSpPr>
      <xdr:spPr>
        <a:xfrm>
          <a:off x="1016000" y="8997950"/>
          <a:ext cx="5308600" cy="444500"/>
        </a:xfrm>
        <a:prstGeom prst="roundRect">
          <a:avLst/>
        </a:prstGeom>
        <a:noFill/>
        <a:ln w="25400">
          <a:solidFill>
            <a:srgbClr val="D32477"/>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editAs="oneCell">
    <xdr:from>
      <xdr:col>1</xdr:col>
      <xdr:colOff>196850</xdr:colOff>
      <xdr:row>0</xdr:row>
      <xdr:rowOff>76200</xdr:rowOff>
    </xdr:from>
    <xdr:to>
      <xdr:col>1</xdr:col>
      <xdr:colOff>1651635</xdr:colOff>
      <xdr:row>0</xdr:row>
      <xdr:rowOff>744220</xdr:rowOff>
    </xdr:to>
    <xdr:pic>
      <xdr:nvPicPr>
        <xdr:cNvPr id="14" name="Picture 13">
          <a:extLst>
            <a:ext uri="{FF2B5EF4-FFF2-40B4-BE49-F238E27FC236}">
              <a16:creationId xmlns:a16="http://schemas.microsoft.com/office/drawing/2014/main" id="{B50B09D0-A585-0A43-A8E7-AA2425B8BE98}"/>
            </a:ext>
          </a:extLst>
        </xdr:cNvPr>
        <xdr:cNvPicPr/>
      </xdr:nvPicPr>
      <xdr:blipFill>
        <a:blip xmlns:r="http://schemas.openxmlformats.org/officeDocument/2006/relationships" r:embed="rId1"/>
        <a:stretch>
          <a:fillRect/>
        </a:stretch>
      </xdr:blipFill>
      <xdr:spPr>
        <a:xfrm>
          <a:off x="196850" y="76200"/>
          <a:ext cx="1454785" cy="6680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7A44-3A95-A144-8852-BEBF2A0F6501}">
  <dimension ref="A1:M51"/>
  <sheetViews>
    <sheetView tabSelected="1" zoomScale="200" zoomScaleNormal="200" workbookViewId="0">
      <selection activeCell="B47" sqref="B47"/>
    </sheetView>
  </sheetViews>
  <sheetFormatPr baseColWidth="10" defaultRowHeight="16"/>
  <cols>
    <col min="1" max="1" width="4" customWidth="1"/>
    <col min="2" max="2" width="32" customWidth="1"/>
    <col min="3" max="3" width="26" customWidth="1"/>
    <col min="4" max="4" width="10.83203125" customWidth="1"/>
    <col min="5" max="5" width="11.1640625" customWidth="1"/>
    <col min="8" max="8" width="11.6640625" bestFit="1" customWidth="1"/>
    <col min="10" max="10" width="11.5" bestFit="1" customWidth="1"/>
    <col min="11" max="11" width="11" bestFit="1" customWidth="1"/>
    <col min="13" max="13" width="11.1640625" bestFit="1" customWidth="1"/>
  </cols>
  <sheetData>
    <row r="1" spans="1:13" ht="61" customHeight="1">
      <c r="B1" s="32"/>
      <c r="C1" s="33" t="s">
        <v>40</v>
      </c>
      <c r="D1" s="33"/>
      <c r="E1" s="33"/>
    </row>
    <row r="2" spans="1:13" ht="50" customHeight="1">
      <c r="A2" s="34" t="s">
        <v>23</v>
      </c>
      <c r="B2" s="34"/>
      <c r="C2" s="34"/>
      <c r="D2" s="34"/>
      <c r="E2" s="34"/>
    </row>
    <row r="3" spans="1:13" ht="53" customHeight="1">
      <c r="A3" s="30" t="s">
        <v>18</v>
      </c>
      <c r="B3" s="30"/>
      <c r="C3" s="30"/>
      <c r="D3" s="30"/>
      <c r="E3" s="30"/>
    </row>
    <row r="4" spans="1:13" s="15" customFormat="1" ht="15" customHeight="1">
      <c r="A4" s="34" t="s">
        <v>16</v>
      </c>
      <c r="B4" s="34"/>
      <c r="C4" s="34"/>
      <c r="D4" s="34"/>
      <c r="E4" s="34"/>
    </row>
    <row r="5" spans="1:13" ht="4" customHeight="1">
      <c r="B5" s="2"/>
      <c r="C5" s="2"/>
    </row>
    <row r="6" spans="1:13" ht="31" thickBot="1">
      <c r="B6" s="2"/>
      <c r="C6" s="2"/>
      <c r="D6" s="17" t="s">
        <v>14</v>
      </c>
      <c r="E6" s="31" t="s">
        <v>21</v>
      </c>
    </row>
    <row r="7" spans="1:13" ht="20" thickBot="1">
      <c r="A7" s="38" t="s">
        <v>24</v>
      </c>
      <c r="B7" s="36" t="s">
        <v>32</v>
      </c>
      <c r="C7" s="40"/>
      <c r="D7" s="26">
        <v>10</v>
      </c>
      <c r="E7" s="6"/>
      <c r="J7" s="3"/>
    </row>
    <row r="8" spans="1:13" ht="4" customHeight="1" thickBot="1">
      <c r="A8" s="39"/>
      <c r="B8" s="4"/>
      <c r="C8" s="4"/>
      <c r="D8" s="6"/>
      <c r="E8" s="6"/>
    </row>
    <row r="9" spans="1:13" ht="20" thickBot="1">
      <c r="A9" s="38" t="s">
        <v>25</v>
      </c>
      <c r="B9" s="36" t="s">
        <v>33</v>
      </c>
      <c r="C9" s="40"/>
      <c r="D9" s="27">
        <v>10000</v>
      </c>
      <c r="E9" s="6"/>
      <c r="H9" s="3"/>
    </row>
    <row r="10" spans="1:13" ht="33" customHeight="1">
      <c r="A10" s="39"/>
      <c r="B10" s="37" t="s">
        <v>20</v>
      </c>
      <c r="C10" s="37"/>
      <c r="D10" s="6"/>
      <c r="E10" s="6"/>
    </row>
    <row r="11" spans="1:13" ht="4" customHeight="1" thickBot="1">
      <c r="A11" s="39"/>
      <c r="B11" s="4"/>
      <c r="C11" s="4"/>
      <c r="D11" s="6"/>
      <c r="E11" s="6"/>
      <c r="I11" s="14"/>
      <c r="J11" s="14"/>
      <c r="K11" s="14"/>
      <c r="L11" s="14"/>
      <c r="M11" s="14"/>
    </row>
    <row r="12" spans="1:13" ht="20" thickBot="1">
      <c r="A12" s="39" t="s">
        <v>26</v>
      </c>
      <c r="B12" s="36" t="s">
        <v>34</v>
      </c>
      <c r="C12" s="40"/>
      <c r="D12" s="26">
        <v>100</v>
      </c>
      <c r="E12" s="6">
        <f>D12*(1+D26)</f>
        <v>110.00000000000001</v>
      </c>
      <c r="G12" s="3"/>
      <c r="I12" s="6"/>
      <c r="J12" s="6"/>
      <c r="K12" s="6"/>
      <c r="L12" s="6"/>
      <c r="M12" s="12"/>
    </row>
    <row r="13" spans="1:13" ht="4" customHeight="1" thickBot="1">
      <c r="A13" s="39"/>
      <c r="B13" s="41"/>
      <c r="C13" s="41"/>
      <c r="D13" s="6"/>
      <c r="E13" s="6"/>
      <c r="I13" s="6"/>
      <c r="J13" s="6"/>
      <c r="K13" s="6"/>
      <c r="L13" s="6"/>
      <c r="M13" s="6"/>
    </row>
    <row r="14" spans="1:13" ht="20" thickBot="1">
      <c r="A14" s="39" t="s">
        <v>27</v>
      </c>
      <c r="B14" s="36" t="s">
        <v>35</v>
      </c>
      <c r="C14" s="40"/>
      <c r="D14" s="28">
        <v>0.2</v>
      </c>
      <c r="E14" s="10">
        <f>D14*(1+D27)</f>
        <v>0.22000000000000003</v>
      </c>
      <c r="H14" s="3"/>
      <c r="I14" s="7"/>
      <c r="J14" s="10"/>
      <c r="K14" s="10"/>
      <c r="L14" s="6"/>
      <c r="M14" s="6"/>
    </row>
    <row r="15" spans="1:13" ht="32" customHeight="1">
      <c r="A15" s="39"/>
      <c r="B15" s="37" t="s">
        <v>1</v>
      </c>
      <c r="C15" s="37"/>
      <c r="D15" s="6"/>
      <c r="E15" s="6"/>
      <c r="I15" s="6"/>
      <c r="J15" s="6"/>
      <c r="K15" s="6"/>
      <c r="L15" s="6"/>
      <c r="M15" s="6"/>
    </row>
    <row r="16" spans="1:13" ht="4" customHeight="1" thickBot="1">
      <c r="A16" s="39"/>
      <c r="B16" s="41"/>
      <c r="C16" s="41"/>
      <c r="D16" s="6"/>
      <c r="E16" s="6"/>
      <c r="I16" s="6"/>
      <c r="J16" s="6"/>
      <c r="K16" s="6"/>
      <c r="L16" s="6"/>
      <c r="M16" s="6"/>
    </row>
    <row r="17" spans="1:13" ht="20" thickBot="1">
      <c r="A17" s="39" t="s">
        <v>28</v>
      </c>
      <c r="B17" s="36" t="s">
        <v>36</v>
      </c>
      <c r="C17" s="40"/>
      <c r="D17" s="27">
        <v>25000</v>
      </c>
      <c r="E17" s="11">
        <f>D17*(1+D28)</f>
        <v>25000</v>
      </c>
      <c r="H17" s="3"/>
      <c r="I17" s="13"/>
      <c r="J17" s="11"/>
      <c r="K17" s="11"/>
      <c r="L17" s="6"/>
      <c r="M17" s="13"/>
    </row>
    <row r="18" spans="1:13" ht="33" customHeight="1">
      <c r="A18" s="39"/>
      <c r="B18" s="37" t="s">
        <v>2</v>
      </c>
      <c r="C18" s="37"/>
      <c r="D18" s="6"/>
      <c r="E18" s="6"/>
      <c r="I18" s="6"/>
      <c r="J18" s="6"/>
      <c r="K18" s="6"/>
      <c r="L18" s="6"/>
      <c r="M18" s="6"/>
    </row>
    <row r="19" spans="1:13" ht="4" customHeight="1" thickBot="1">
      <c r="A19" s="39"/>
      <c r="B19" s="41"/>
      <c r="C19" s="41"/>
      <c r="D19" s="6"/>
      <c r="E19" s="6"/>
      <c r="I19" s="6"/>
      <c r="J19" s="6"/>
      <c r="K19" s="6"/>
      <c r="L19" s="6"/>
      <c r="M19" s="6"/>
    </row>
    <row r="20" spans="1:13" ht="20" thickBot="1">
      <c r="A20" s="39" t="s">
        <v>29</v>
      </c>
      <c r="B20" s="36" t="s">
        <v>37</v>
      </c>
      <c r="C20" s="40"/>
      <c r="D20" s="28">
        <v>0.2</v>
      </c>
      <c r="E20" s="10">
        <f>D20*(1+D29)</f>
        <v>0.2</v>
      </c>
      <c r="I20" s="8"/>
      <c r="J20" s="10"/>
      <c r="K20" s="7"/>
      <c r="L20" s="6"/>
      <c r="M20" s="6"/>
    </row>
    <row r="21" spans="1:13" ht="33" customHeight="1">
      <c r="A21" s="39"/>
      <c r="B21" s="37" t="s">
        <v>3</v>
      </c>
      <c r="C21" s="37"/>
      <c r="D21" s="6"/>
      <c r="E21" s="6"/>
    </row>
    <row r="22" spans="1:13" ht="4" customHeight="1" thickBot="1">
      <c r="A22" s="39"/>
      <c r="B22" s="42"/>
      <c r="C22" s="42"/>
      <c r="D22" s="6"/>
      <c r="E22" s="6"/>
    </row>
    <row r="23" spans="1:13" ht="20" thickBot="1">
      <c r="A23" s="39" t="s">
        <v>30</v>
      </c>
      <c r="B23" s="36" t="s">
        <v>38</v>
      </c>
      <c r="C23" s="40"/>
      <c r="D23" s="27">
        <v>1344</v>
      </c>
      <c r="E23" s="6"/>
      <c r="G23" s="3"/>
    </row>
    <row r="24" spans="1:13" ht="4" customHeight="1">
      <c r="A24" s="39"/>
      <c r="B24" s="4"/>
      <c r="C24" s="4"/>
      <c r="D24" s="6"/>
      <c r="E24" s="6"/>
    </row>
    <row r="25" spans="1:13" ht="20" thickBot="1">
      <c r="A25" s="39" t="s">
        <v>31</v>
      </c>
      <c r="B25" s="36" t="s">
        <v>39</v>
      </c>
      <c r="C25" s="40"/>
      <c r="D25" s="6"/>
      <c r="E25" s="6"/>
    </row>
    <row r="26" spans="1:13" ht="17" thickBot="1">
      <c r="C26" s="18" t="s">
        <v>4</v>
      </c>
      <c r="D26" s="28">
        <v>0.1</v>
      </c>
      <c r="E26" s="16"/>
      <c r="G26" s="3"/>
      <c r="H26" s="6"/>
    </row>
    <row r="27" spans="1:13" ht="17" thickBot="1">
      <c r="C27" s="18" t="s">
        <v>5</v>
      </c>
      <c r="D27" s="28">
        <v>0.1</v>
      </c>
      <c r="E27" s="16"/>
      <c r="F27" s="3"/>
      <c r="G27" s="3"/>
      <c r="H27" s="7"/>
      <c r="I27" s="3"/>
    </row>
    <row r="28" spans="1:13" ht="17" thickBot="1">
      <c r="C28" s="18" t="s">
        <v>0</v>
      </c>
      <c r="D28" s="28">
        <v>0</v>
      </c>
      <c r="E28" s="6"/>
      <c r="F28" s="3"/>
      <c r="G28" s="3"/>
      <c r="H28" s="9"/>
      <c r="K28" s="3"/>
    </row>
    <row r="29" spans="1:13" ht="17" thickBot="1">
      <c r="C29" s="18" t="s">
        <v>6</v>
      </c>
      <c r="D29" s="28">
        <v>0</v>
      </c>
      <c r="E29" s="6"/>
      <c r="F29" s="3"/>
      <c r="G29" s="3"/>
      <c r="H29" s="8"/>
      <c r="J29" s="3"/>
    </row>
    <row r="30" spans="1:13" ht="4" customHeight="1">
      <c r="B30" s="1"/>
      <c r="C30" s="1"/>
      <c r="D30" s="24">
        <v>0.05</v>
      </c>
    </row>
    <row r="31" spans="1:13">
      <c r="B31" s="35" t="s">
        <v>17</v>
      </c>
      <c r="C31" s="35"/>
      <c r="D31" s="35"/>
      <c r="E31" s="35"/>
    </row>
    <row r="32" spans="1:13">
      <c r="B32" s="19"/>
      <c r="C32" s="19"/>
      <c r="D32" s="18" t="s">
        <v>7</v>
      </c>
      <c r="E32" s="23">
        <f>D7*((E12*E14)-(D12*D14))</f>
        <v>42.000000000000064</v>
      </c>
      <c r="J32" s="3"/>
    </row>
    <row r="33" spans="2:11">
      <c r="B33" s="19"/>
      <c r="C33" s="19"/>
      <c r="D33" s="18" t="s">
        <v>8</v>
      </c>
      <c r="E33" s="21">
        <f>D7*((E12*E14*E17)-(D12*D14*D17))</f>
        <v>1050000.0000000012</v>
      </c>
      <c r="K33" s="3"/>
    </row>
    <row r="34" spans="2:11">
      <c r="B34" s="19"/>
      <c r="C34" s="19"/>
      <c r="D34" s="18" t="s">
        <v>9</v>
      </c>
      <c r="E34" s="21">
        <f>(D7*E12*E14*E17*E20)-(D7*D12*D14*D17*D20)</f>
        <v>210000.00000000047</v>
      </c>
      <c r="K34" s="3"/>
    </row>
    <row r="35" spans="2:11" ht="4" customHeight="1">
      <c r="B35" s="19"/>
      <c r="C35" s="19"/>
      <c r="D35" s="18"/>
      <c r="E35" s="22"/>
      <c r="K35" s="3"/>
    </row>
    <row r="36" spans="2:11">
      <c r="B36" s="19"/>
      <c r="C36" s="19"/>
      <c r="D36" s="18" t="s">
        <v>10</v>
      </c>
      <c r="E36" s="23">
        <f>IF((D7*D23)/(E34/365)&lt;1,"less than 1",(D7*D23)/(E34/365))</f>
        <v>23.35999999999995</v>
      </c>
      <c r="F36" s="5"/>
    </row>
    <row r="37" spans="2:11">
      <c r="B37" s="19"/>
      <c r="C37" s="19"/>
      <c r="D37" s="18" t="s">
        <v>11</v>
      </c>
      <c r="E37" s="23">
        <f>E34/(D7*D23)</f>
        <v>15.625000000000036</v>
      </c>
      <c r="H37" s="5"/>
    </row>
    <row r="38" spans="2:11" ht="4" customHeight="1">
      <c r="D38" s="18"/>
      <c r="E38" s="22"/>
    </row>
    <row r="39" spans="2:11">
      <c r="D39" s="18" t="s">
        <v>12</v>
      </c>
      <c r="E39" s="29">
        <f>IF( (D7*D23)/D9 &lt;1, "less than 1", (D7*D23)/D9  )</f>
        <v>1.3440000000000001</v>
      </c>
    </row>
    <row r="40" spans="2:11">
      <c r="D40" s="18" t="s">
        <v>19</v>
      </c>
      <c r="E40" s="21">
        <f>(D7*D23)/E20</f>
        <v>67200</v>
      </c>
      <c r="G40" s="3"/>
    </row>
    <row r="41" spans="2:11">
      <c r="D41" s="18" t="s">
        <v>15</v>
      </c>
      <c r="E41" s="25">
        <f>E40/(D7*D12*D14*D17)</f>
        <v>1.3440000000000001E-2</v>
      </c>
      <c r="G41" s="3"/>
    </row>
    <row r="42" spans="2:11">
      <c r="D42" s="18" t="s">
        <v>13</v>
      </c>
      <c r="E42" s="23">
        <f>IF( (E40/E17)&lt;1, "less than 1", (E40/E17))</f>
        <v>2.6880000000000002</v>
      </c>
      <c r="G42" s="3"/>
    </row>
    <row r="43" spans="2:11">
      <c r="D43" s="18"/>
      <c r="E43" s="23"/>
      <c r="G43" s="3"/>
    </row>
    <row r="44" spans="2:11">
      <c r="B44" s="34" t="s">
        <v>22</v>
      </c>
      <c r="C44" s="34"/>
      <c r="D44" s="34"/>
      <c r="E44" s="34"/>
    </row>
    <row r="51" spans="2:3">
      <c r="B51" s="20"/>
      <c r="C51" s="20"/>
    </row>
  </sheetData>
  <mergeCells count="10">
    <mergeCell ref="B44:E44"/>
    <mergeCell ref="C1:E1"/>
    <mergeCell ref="B31:E31"/>
    <mergeCell ref="B10:C10"/>
    <mergeCell ref="B15:C15"/>
    <mergeCell ref="B18:C18"/>
    <mergeCell ref="B21:C21"/>
    <mergeCell ref="A2:E2"/>
    <mergeCell ref="A3:E3"/>
    <mergeCell ref="A4:E4"/>
  </mergeCells>
  <printOptions horizontalCentered="1" verticalCentered="1"/>
  <pageMargins left="0.45" right="0.45" top="0.4" bottom="0.3" header="0.3" footer="0.3"/>
  <pageSetup orientation="portrait" horizontalDpi="0" verticalDpi="0"/>
  <ignoredErrors>
    <ignoredError sqref="A7 A9 A12 A17 A20 A14 A23 A25"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TRAINING BENEFITS ONE-PAGER</vt:lpstr>
    </vt:vector>
  </TitlesOfParts>
  <Company>EEFG,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Morgan Pulleyblank</dc:creator>
  <cp:lastModifiedBy>mark@eefg.onmicrosoft.com</cp:lastModifiedBy>
  <cp:lastPrinted>2019-02-13T18:12:53Z</cp:lastPrinted>
  <dcterms:created xsi:type="dcterms:W3CDTF">2015-06-03T20:55:37Z</dcterms:created>
  <dcterms:modified xsi:type="dcterms:W3CDTF">2019-02-13T18:25:15Z</dcterms:modified>
</cp:coreProperties>
</file>